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50\1 výzva\"/>
    </mc:Choice>
  </mc:AlternateContent>
  <xr:revisionPtr revIDLastSave="0" documentId="13_ncr:1_{4034B410-0CF5-41D0-A121-DAEFBFCEF53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technika'!$B$1:$V$26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8" i="1" l="1"/>
  <c r="P9" i="1"/>
  <c r="S8" i="1"/>
  <c r="T8" i="1"/>
  <c r="S9" i="1"/>
  <c r="T9" i="1"/>
  <c r="P7" i="1" l="1"/>
  <c r="Q25" i="1" s="1"/>
  <c r="T7" i="1" l="1"/>
  <c r="S7" i="1" l="1"/>
  <c r="R25" i="1" s="1"/>
</calcChain>
</file>

<file path=xl/sharedStrings.xml><?xml version="1.0" encoding="utf-8"?>
<sst xmlns="http://schemas.openxmlformats.org/spreadsheetml/2006/main" count="102" uniqueCount="77">
  <si>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</si>
  <si>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</si>
  <si>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</si>
  <si>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</si>
  <si>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</si>
  <si>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</si>
  <si>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</si>
  <si>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</si>
  <si>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</si>
  <si>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</si>
  <si>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</si>
  <si>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</si>
  <si>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</si>
  <si>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</si>
  <si>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</si>
  <si>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</si>
  <si>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</si>
  <si>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</si>
  <si>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</si>
  <si>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</si>
  <si>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</si>
  <si>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</si>
  <si>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</si>
  <si>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</si>
  <si>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</si>
  <si>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</si>
  <si>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</si>
  <si>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</si>
  <si>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</si>
  <si>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</si>
  <si>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</si>
  <si>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</si>
  <si>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</si>
  <si>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</si>
  <si>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</si>
  <si>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</si>
  <si>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</si>
  <si>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NE</t>
  </si>
  <si>
    <t xml:space="preserve">Příloha č. 2 Kupní smlouvy - technická specifikace
Výpočetní technika (III.) 150 - 2022 </t>
  </si>
  <si>
    <t>Samostatná faktura</t>
  </si>
  <si>
    <t>Ing. Stanislav Bouzek,
Tel.: 37763 4572, 
722 943 885</t>
  </si>
  <si>
    <t>Univerzitní 26, 
301 00 Plzeň,
Fakulta elektrotechnická - Katedra materiálů a technologií,
místnost EL 303</t>
  </si>
  <si>
    <t>Tablet s OS Microsoft + stylus</t>
  </si>
  <si>
    <t>Rozlišení minimálně fullHD.
Úhlopříčka minimálně 10".
Verze OS Windows 11 a vyšší - OS Windows požadujeme z důvodu kompatibility s interními aplikacemi ZČU (Stag, Magion,...).
Paměť minimálně 64 GB.
Včetně stylusu.</t>
  </si>
  <si>
    <t>Externí disk SSD</t>
  </si>
  <si>
    <t>Kapacita minimálně 1 TB.
Připojení USB-C.
Rychlost čtení/zápis minimálně 1000 MB/S.</t>
  </si>
  <si>
    <t>Interní disk HDD</t>
  </si>
  <si>
    <t>Kapacita minimálně 4 TB.
Cache minimálně 256 MB.
Připojení SATA III.
Rychlost přenosu minimálně 150 MB/S.</t>
  </si>
  <si>
    <t>Monitor min. 24" k PC</t>
  </si>
  <si>
    <t>Rozlišení minimálně fullHD.
Úhlopříčka minimálně 24".
Technologie IPS.
Pokrytí sRGB 100%.
Jas minimálně 300 cd/m2.
Kontrast minimálně 1000:1.
Připojení min.: DisplayPort 1.2, HDMI 1.4.
Nastavitelná výška, vestavěné reproduktory, VESA mount.</t>
  </si>
  <si>
    <t>Držák monitoru na hranu stolu</t>
  </si>
  <si>
    <t>Zatížení minimálně 8 kg, VESA mount, natočení minimálně 170°, náklon minimálně +-40°, rotace 360°.</t>
  </si>
  <si>
    <t>Multinapájecí zdroj</t>
  </si>
  <si>
    <t>Vstup AC 230 V, minimálně 3x výstup USB-A 10W a 1x USB-C.</t>
  </si>
  <si>
    <t>Napájecí zdroj</t>
  </si>
  <si>
    <t>Vstup AC 230 V, výstup 1x USB-A minimálně 10W.</t>
  </si>
  <si>
    <t>Kabel HDMI - micro HDMI</t>
  </si>
  <si>
    <t>Délka minimálně 0,5 m.</t>
  </si>
  <si>
    <t>Ddélka minimálně 10 m, rozlišení 4K.</t>
  </si>
  <si>
    <t>Kabel HDMI - HDMI 10m</t>
  </si>
  <si>
    <t>Kabel HDMI - HDMI 5m</t>
  </si>
  <si>
    <t>Délka 5 m.</t>
  </si>
  <si>
    <t>Kabel HDMI - HDMI 3m</t>
  </si>
  <si>
    <t>Délka 3 m.</t>
  </si>
  <si>
    <t>Kabel HDMI - HDMI 2m</t>
  </si>
  <si>
    <t>Délka 2 m, rozlišení 4K.</t>
  </si>
  <si>
    <t>Spojka HDMI - HDMI</t>
  </si>
  <si>
    <t>Typ female -female.</t>
  </si>
  <si>
    <t>Kabel micro USB - USB</t>
  </si>
  <si>
    <t>Délka minimálně 2 m.</t>
  </si>
  <si>
    <t>USB Flash disk</t>
  </si>
  <si>
    <t>SGS - 2022 - 031 - Knappová</t>
  </si>
  <si>
    <t>Mgr. Věra Knappová, Ph.D.,
Tel.: 37763 6409</t>
  </si>
  <si>
    <t>Klatovská 51, 
301 00 Plzeň, 
Fakulta pedagogická - Centrum tělesné výchovy a sportu,
místnost KL 119a</t>
  </si>
  <si>
    <t>Bezdrátová myš</t>
  </si>
  <si>
    <t>Vertikální ergonomická, 2.4G bezdrátová myši.
Tlačítka min. 6.
Optický senzor.
Rozlišení min. 1800 DPI (nastavitelná citlivost na 1000/1400/1800 DPI).
Hmotnost 110 - 120 g.
Přenos signálu: bezdrátový, USB přijímač.
Napájení na AA baterii.</t>
  </si>
  <si>
    <t>Rozhraní USB 3.0 / 3.1 / 3.2 Gen 1.
Kapacita min. 128 GB.
Rychlost čtení 90-110 MB/s.
Rychlost zápisu 35-45 MB/s. 
Zatahovací USB konektor, možnost zavěšení.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</si>
</sst>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left" vertical="center" wrapText="1" inden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left" vertical="center" wrapText="1" inden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9" fontId="8" fillId="3" borderId="27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19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27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9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27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L1" zoomScaleNormal="100" workbookViewId="0">
      <selection activeCell="R7" sqref="R7:R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7109375" style="5" customWidth="1"/>
    <col min="12" max="12" width="24.7109375" style="5" customWidth="1"/>
    <col min="13" max="13" width="27.85546875" style="5" customWidth="1"/>
    <col min="14" max="14" width="33.28515625" style="4" customWidth="1"/>
    <col min="15" max="15" width="22.28515625" style="4" customWidth="1"/>
    <col min="16" max="16" width="17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2.710937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42" t="s">
        <v>38</v>
      </c>
      <c r="C1" s="143"/>
      <c r="D1" s="14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4" t="s">
        <v>2</v>
      </c>
      <c r="H5" s="14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30</v>
      </c>
      <c r="I6" s="40" t="s">
        <v>20</v>
      </c>
      <c r="J6" s="39" t="s">
        <v>21</v>
      </c>
      <c r="K6" s="39" t="s">
        <v>35</v>
      </c>
      <c r="L6" s="41" t="s">
        <v>22</v>
      </c>
      <c r="M6" s="42" t="s">
        <v>23</v>
      </c>
      <c r="N6" s="41" t="s">
        <v>24</v>
      </c>
      <c r="O6" s="39" t="s">
        <v>36</v>
      </c>
      <c r="P6" s="41" t="s">
        <v>25</v>
      </c>
      <c r="Q6" s="39" t="s">
        <v>5</v>
      </c>
      <c r="R6" s="43" t="s">
        <v>6</v>
      </c>
      <c r="S6" s="109" t="s">
        <v>7</v>
      </c>
      <c r="T6" s="109" t="s">
        <v>8</v>
      </c>
      <c r="U6" s="41" t="s">
        <v>26</v>
      </c>
      <c r="V6" s="41" t="s">
        <v>27</v>
      </c>
    </row>
    <row r="7" spans="1:22" ht="100.9" customHeight="1" thickTop="1" x14ac:dyDescent="0.25">
      <c r="A7" s="20"/>
      <c r="B7" s="48">
        <v>1</v>
      </c>
      <c r="C7" s="49" t="s">
        <v>42</v>
      </c>
      <c r="D7" s="50">
        <v>1</v>
      </c>
      <c r="E7" s="51" t="s">
        <v>29</v>
      </c>
      <c r="F7" s="72" t="s">
        <v>43</v>
      </c>
      <c r="G7" s="178"/>
      <c r="H7" s="185"/>
      <c r="I7" s="155" t="s">
        <v>39</v>
      </c>
      <c r="J7" s="158" t="s">
        <v>37</v>
      </c>
      <c r="K7" s="161"/>
      <c r="L7" s="134"/>
      <c r="M7" s="172" t="s">
        <v>40</v>
      </c>
      <c r="N7" s="172" t="s">
        <v>41</v>
      </c>
      <c r="O7" s="175">
        <v>21</v>
      </c>
      <c r="P7" s="52">
        <f>D7*Q7</f>
        <v>11200</v>
      </c>
      <c r="Q7" s="53">
        <v>11200</v>
      </c>
      <c r="R7" s="187"/>
      <c r="S7" s="54">
        <f>D7*R7</f>
        <v>0</v>
      </c>
      <c r="T7" s="55" t="str">
        <f t="shared" ref="T7" si="0">IF(ISNUMBER(R7), IF(R7&gt;Q7,"NEVYHOVUJE","VYHOVUJE")," ")</f>
        <v xml:space="preserve"> </v>
      </c>
      <c r="U7" s="177"/>
      <c r="V7" s="51" t="s">
        <v>11</v>
      </c>
    </row>
    <row r="8" spans="1:22" ht="84.6" customHeight="1" x14ac:dyDescent="0.25">
      <c r="A8" s="20"/>
      <c r="B8" s="56">
        <v>2</v>
      </c>
      <c r="C8" s="57" t="s">
        <v>44</v>
      </c>
      <c r="D8" s="58">
        <v>1</v>
      </c>
      <c r="E8" s="59" t="s">
        <v>29</v>
      </c>
      <c r="F8" s="73" t="s">
        <v>45</v>
      </c>
      <c r="G8" s="179"/>
      <c r="H8" s="113" t="s">
        <v>37</v>
      </c>
      <c r="I8" s="156"/>
      <c r="J8" s="159"/>
      <c r="K8" s="156"/>
      <c r="L8" s="121"/>
      <c r="M8" s="173"/>
      <c r="N8" s="174"/>
      <c r="O8" s="176"/>
      <c r="P8" s="60">
        <f>D8*Q8</f>
        <v>2700</v>
      </c>
      <c r="Q8" s="61">
        <v>2700</v>
      </c>
      <c r="R8" s="188"/>
      <c r="S8" s="62">
        <f>D8*R8</f>
        <v>0</v>
      </c>
      <c r="T8" s="63" t="str">
        <f t="shared" ref="T8:T9" si="1">IF(ISNUMBER(R8), IF(R8&gt;Q8,"NEVYHOVUJE","VYHOVUJE")," ")</f>
        <v xml:space="preserve"> </v>
      </c>
      <c r="U8" s="135"/>
      <c r="V8" s="59" t="s">
        <v>13</v>
      </c>
    </row>
    <row r="9" spans="1:22" ht="92.45" customHeight="1" thickBot="1" x14ac:dyDescent="0.3">
      <c r="A9" s="20"/>
      <c r="B9" s="84">
        <v>3</v>
      </c>
      <c r="C9" s="85" t="s">
        <v>46</v>
      </c>
      <c r="D9" s="86">
        <v>2</v>
      </c>
      <c r="E9" s="111" t="s">
        <v>29</v>
      </c>
      <c r="F9" s="87" t="s">
        <v>47</v>
      </c>
      <c r="G9" s="180"/>
      <c r="H9" s="115"/>
      <c r="I9" s="157"/>
      <c r="J9" s="160"/>
      <c r="K9" s="157"/>
      <c r="L9" s="122"/>
      <c r="M9" s="173"/>
      <c r="N9" s="174"/>
      <c r="O9" s="176"/>
      <c r="P9" s="88">
        <f>D9*Q9</f>
        <v>4800</v>
      </c>
      <c r="Q9" s="89">
        <v>2400</v>
      </c>
      <c r="R9" s="189"/>
      <c r="S9" s="90">
        <f>D9*R9</f>
        <v>0</v>
      </c>
      <c r="T9" s="91" t="str">
        <f t="shared" si="1"/>
        <v xml:space="preserve"> </v>
      </c>
      <c r="U9" s="135"/>
      <c r="V9" s="111" t="s">
        <v>13</v>
      </c>
    </row>
    <row r="10" spans="1:22" ht="147" customHeight="1" x14ac:dyDescent="0.25">
      <c r="A10" s="20"/>
      <c r="B10" s="92">
        <v>4</v>
      </c>
      <c r="C10" s="93" t="s">
        <v>48</v>
      </c>
      <c r="D10" s="94">
        <v>1</v>
      </c>
      <c r="E10" s="95" t="s">
        <v>29</v>
      </c>
      <c r="F10" s="96" t="s">
        <v>49</v>
      </c>
      <c r="G10" s="181"/>
      <c r="H10" s="186"/>
      <c r="I10" s="162" t="s">
        <v>39</v>
      </c>
      <c r="J10" s="162" t="s">
        <v>37</v>
      </c>
      <c r="K10" s="165"/>
      <c r="L10" s="120"/>
      <c r="M10" s="131" t="s">
        <v>40</v>
      </c>
      <c r="N10" s="131" t="s">
        <v>41</v>
      </c>
      <c r="O10" s="167">
        <v>21</v>
      </c>
      <c r="P10" s="97">
        <f>D10*Q10</f>
        <v>6600</v>
      </c>
      <c r="Q10" s="98">
        <v>6600</v>
      </c>
      <c r="R10" s="190"/>
      <c r="S10" s="99">
        <f>D10*R10</f>
        <v>0</v>
      </c>
      <c r="T10" s="100" t="str">
        <f t="shared" ref="T10:T22" si="2">IF(ISNUMBER(R10), IF(R10&gt;Q10,"NEVYHOVUJE","VYHOVUJE")," ")</f>
        <v xml:space="preserve"> </v>
      </c>
      <c r="U10" s="124"/>
      <c r="V10" s="140" t="s">
        <v>12</v>
      </c>
    </row>
    <row r="11" spans="1:22" ht="36" customHeight="1" x14ac:dyDescent="0.25">
      <c r="A11" s="20"/>
      <c r="B11" s="56">
        <v>5</v>
      </c>
      <c r="C11" s="57" t="s">
        <v>50</v>
      </c>
      <c r="D11" s="58">
        <v>2</v>
      </c>
      <c r="E11" s="59" t="s">
        <v>29</v>
      </c>
      <c r="F11" s="73" t="s">
        <v>51</v>
      </c>
      <c r="G11" s="179"/>
      <c r="H11" s="113" t="s">
        <v>37</v>
      </c>
      <c r="I11" s="163"/>
      <c r="J11" s="163"/>
      <c r="K11" s="156"/>
      <c r="L11" s="121"/>
      <c r="M11" s="170"/>
      <c r="N11" s="132"/>
      <c r="O11" s="168"/>
      <c r="P11" s="60">
        <f>D11*Q11</f>
        <v>1800</v>
      </c>
      <c r="Q11" s="61">
        <v>900</v>
      </c>
      <c r="R11" s="188"/>
      <c r="S11" s="62">
        <f>D11*R11</f>
        <v>0</v>
      </c>
      <c r="T11" s="63" t="str">
        <f t="shared" si="2"/>
        <v xml:space="preserve"> </v>
      </c>
      <c r="U11" s="135"/>
      <c r="V11" s="141"/>
    </row>
    <row r="12" spans="1:22" ht="36" customHeight="1" x14ac:dyDescent="0.25">
      <c r="A12" s="20"/>
      <c r="B12" s="56">
        <v>6</v>
      </c>
      <c r="C12" s="57" t="s">
        <v>52</v>
      </c>
      <c r="D12" s="58">
        <v>1</v>
      </c>
      <c r="E12" s="59" t="s">
        <v>29</v>
      </c>
      <c r="F12" s="73" t="s">
        <v>53</v>
      </c>
      <c r="G12" s="179"/>
      <c r="H12" s="114"/>
      <c r="I12" s="163"/>
      <c r="J12" s="163"/>
      <c r="K12" s="156"/>
      <c r="L12" s="121"/>
      <c r="M12" s="170"/>
      <c r="N12" s="132"/>
      <c r="O12" s="168"/>
      <c r="P12" s="60">
        <f>D12*Q12</f>
        <v>800</v>
      </c>
      <c r="Q12" s="61">
        <v>800</v>
      </c>
      <c r="R12" s="188"/>
      <c r="S12" s="62">
        <f>D12*R12</f>
        <v>0</v>
      </c>
      <c r="T12" s="63" t="str">
        <f t="shared" si="2"/>
        <v xml:space="preserve"> </v>
      </c>
      <c r="U12" s="135"/>
      <c r="V12" s="137" t="s">
        <v>15</v>
      </c>
    </row>
    <row r="13" spans="1:22" ht="36" customHeight="1" x14ac:dyDescent="0.25">
      <c r="A13" s="20"/>
      <c r="B13" s="56">
        <v>7</v>
      </c>
      <c r="C13" s="57" t="s">
        <v>54</v>
      </c>
      <c r="D13" s="58">
        <v>1</v>
      </c>
      <c r="E13" s="59" t="s">
        <v>29</v>
      </c>
      <c r="F13" s="73" t="s">
        <v>55</v>
      </c>
      <c r="G13" s="179"/>
      <c r="H13" s="114"/>
      <c r="I13" s="163"/>
      <c r="J13" s="163"/>
      <c r="K13" s="156"/>
      <c r="L13" s="121"/>
      <c r="M13" s="170"/>
      <c r="N13" s="132"/>
      <c r="O13" s="168"/>
      <c r="P13" s="60">
        <f>D13*Q13</f>
        <v>300</v>
      </c>
      <c r="Q13" s="61">
        <v>300</v>
      </c>
      <c r="R13" s="188"/>
      <c r="S13" s="62">
        <f>D13*R13</f>
        <v>0</v>
      </c>
      <c r="T13" s="63" t="str">
        <f t="shared" si="2"/>
        <v xml:space="preserve"> </v>
      </c>
      <c r="U13" s="135"/>
      <c r="V13" s="138"/>
    </row>
    <row r="14" spans="1:22" ht="36" customHeight="1" x14ac:dyDescent="0.25">
      <c r="A14" s="20"/>
      <c r="B14" s="56">
        <v>8</v>
      </c>
      <c r="C14" s="57" t="s">
        <v>56</v>
      </c>
      <c r="D14" s="58">
        <v>1</v>
      </c>
      <c r="E14" s="59" t="s">
        <v>29</v>
      </c>
      <c r="F14" s="73" t="s">
        <v>57</v>
      </c>
      <c r="G14" s="179"/>
      <c r="H14" s="114"/>
      <c r="I14" s="163"/>
      <c r="J14" s="163"/>
      <c r="K14" s="156"/>
      <c r="L14" s="121"/>
      <c r="M14" s="170"/>
      <c r="N14" s="132"/>
      <c r="O14" s="168"/>
      <c r="P14" s="60">
        <f>D14*Q14</f>
        <v>300</v>
      </c>
      <c r="Q14" s="61">
        <v>300</v>
      </c>
      <c r="R14" s="188"/>
      <c r="S14" s="62">
        <f>D14*R14</f>
        <v>0</v>
      </c>
      <c r="T14" s="63" t="str">
        <f t="shared" si="2"/>
        <v xml:space="preserve"> </v>
      </c>
      <c r="U14" s="135"/>
      <c r="V14" s="138"/>
    </row>
    <row r="15" spans="1:22" ht="36" customHeight="1" x14ac:dyDescent="0.25">
      <c r="A15" s="20"/>
      <c r="B15" s="56">
        <v>9</v>
      </c>
      <c r="C15" s="57" t="s">
        <v>59</v>
      </c>
      <c r="D15" s="58">
        <v>2</v>
      </c>
      <c r="E15" s="59" t="s">
        <v>29</v>
      </c>
      <c r="F15" s="73" t="s">
        <v>58</v>
      </c>
      <c r="G15" s="179"/>
      <c r="H15" s="114"/>
      <c r="I15" s="163"/>
      <c r="J15" s="163"/>
      <c r="K15" s="156"/>
      <c r="L15" s="121"/>
      <c r="M15" s="170"/>
      <c r="N15" s="132"/>
      <c r="O15" s="168"/>
      <c r="P15" s="60">
        <f>D15*Q15</f>
        <v>800</v>
      </c>
      <c r="Q15" s="61">
        <v>400</v>
      </c>
      <c r="R15" s="188"/>
      <c r="S15" s="62">
        <f>D15*R15</f>
        <v>0</v>
      </c>
      <c r="T15" s="63" t="str">
        <f t="shared" si="2"/>
        <v xml:space="preserve"> </v>
      </c>
      <c r="U15" s="135"/>
      <c r="V15" s="138"/>
    </row>
    <row r="16" spans="1:22" ht="36" customHeight="1" x14ac:dyDescent="0.25">
      <c r="A16" s="20"/>
      <c r="B16" s="56">
        <v>10</v>
      </c>
      <c r="C16" s="57" t="s">
        <v>60</v>
      </c>
      <c r="D16" s="58">
        <v>2</v>
      </c>
      <c r="E16" s="59" t="s">
        <v>29</v>
      </c>
      <c r="F16" s="73" t="s">
        <v>61</v>
      </c>
      <c r="G16" s="179"/>
      <c r="H16" s="114"/>
      <c r="I16" s="163"/>
      <c r="J16" s="163"/>
      <c r="K16" s="156"/>
      <c r="L16" s="121"/>
      <c r="M16" s="170"/>
      <c r="N16" s="132"/>
      <c r="O16" s="168"/>
      <c r="P16" s="60">
        <f>D16*Q16</f>
        <v>700</v>
      </c>
      <c r="Q16" s="61">
        <v>350</v>
      </c>
      <c r="R16" s="188"/>
      <c r="S16" s="62">
        <f>D16*R16</f>
        <v>0</v>
      </c>
      <c r="T16" s="63" t="str">
        <f t="shared" si="2"/>
        <v xml:space="preserve"> </v>
      </c>
      <c r="U16" s="135"/>
      <c r="V16" s="138"/>
    </row>
    <row r="17" spans="1:22" ht="36" customHeight="1" x14ac:dyDescent="0.25">
      <c r="A17" s="20"/>
      <c r="B17" s="56">
        <v>11</v>
      </c>
      <c r="C17" s="57" t="s">
        <v>62</v>
      </c>
      <c r="D17" s="58">
        <v>2</v>
      </c>
      <c r="E17" s="59" t="s">
        <v>29</v>
      </c>
      <c r="F17" s="73" t="s">
        <v>63</v>
      </c>
      <c r="G17" s="179"/>
      <c r="H17" s="114"/>
      <c r="I17" s="163"/>
      <c r="J17" s="163"/>
      <c r="K17" s="156"/>
      <c r="L17" s="121"/>
      <c r="M17" s="170"/>
      <c r="N17" s="132"/>
      <c r="O17" s="168"/>
      <c r="P17" s="60">
        <f>D17*Q17</f>
        <v>700</v>
      </c>
      <c r="Q17" s="61">
        <v>350</v>
      </c>
      <c r="R17" s="188"/>
      <c r="S17" s="62">
        <f>D17*R17</f>
        <v>0</v>
      </c>
      <c r="T17" s="63" t="str">
        <f t="shared" si="2"/>
        <v xml:space="preserve"> </v>
      </c>
      <c r="U17" s="135"/>
      <c r="V17" s="138"/>
    </row>
    <row r="18" spans="1:22" ht="36" customHeight="1" x14ac:dyDescent="0.25">
      <c r="A18" s="20"/>
      <c r="B18" s="56">
        <v>12</v>
      </c>
      <c r="C18" s="57" t="s">
        <v>64</v>
      </c>
      <c r="D18" s="58">
        <v>2</v>
      </c>
      <c r="E18" s="59" t="s">
        <v>29</v>
      </c>
      <c r="F18" s="73" t="s">
        <v>65</v>
      </c>
      <c r="G18" s="179"/>
      <c r="H18" s="114"/>
      <c r="I18" s="163"/>
      <c r="J18" s="163"/>
      <c r="K18" s="156"/>
      <c r="L18" s="121"/>
      <c r="M18" s="170"/>
      <c r="N18" s="132"/>
      <c r="O18" s="168"/>
      <c r="P18" s="60">
        <f>D18*Q18</f>
        <v>600</v>
      </c>
      <c r="Q18" s="61">
        <v>300</v>
      </c>
      <c r="R18" s="188"/>
      <c r="S18" s="62">
        <f>D18*R18</f>
        <v>0</v>
      </c>
      <c r="T18" s="63" t="str">
        <f t="shared" si="2"/>
        <v xml:space="preserve"> </v>
      </c>
      <c r="U18" s="135"/>
      <c r="V18" s="138"/>
    </row>
    <row r="19" spans="1:22" ht="36" customHeight="1" x14ac:dyDescent="0.25">
      <c r="A19" s="20"/>
      <c r="B19" s="56">
        <v>13</v>
      </c>
      <c r="C19" s="57" t="s">
        <v>66</v>
      </c>
      <c r="D19" s="58">
        <v>2</v>
      </c>
      <c r="E19" s="59" t="s">
        <v>29</v>
      </c>
      <c r="F19" s="73" t="s">
        <v>67</v>
      </c>
      <c r="G19" s="179"/>
      <c r="H19" s="114"/>
      <c r="I19" s="163"/>
      <c r="J19" s="163"/>
      <c r="K19" s="156"/>
      <c r="L19" s="121"/>
      <c r="M19" s="170"/>
      <c r="N19" s="132"/>
      <c r="O19" s="168"/>
      <c r="P19" s="60">
        <f>D19*Q19</f>
        <v>200</v>
      </c>
      <c r="Q19" s="61">
        <v>100</v>
      </c>
      <c r="R19" s="188"/>
      <c r="S19" s="62">
        <f>D19*R19</f>
        <v>0</v>
      </c>
      <c r="T19" s="63" t="str">
        <f t="shared" si="2"/>
        <v xml:space="preserve"> </v>
      </c>
      <c r="U19" s="135"/>
      <c r="V19" s="138"/>
    </row>
    <row r="20" spans="1:22" ht="36" customHeight="1" thickBot="1" x14ac:dyDescent="0.3">
      <c r="A20" s="20"/>
      <c r="B20" s="75">
        <v>14</v>
      </c>
      <c r="C20" s="76" t="s">
        <v>68</v>
      </c>
      <c r="D20" s="77">
        <v>1</v>
      </c>
      <c r="E20" s="78" t="s">
        <v>29</v>
      </c>
      <c r="F20" s="79" t="s">
        <v>69</v>
      </c>
      <c r="G20" s="182"/>
      <c r="H20" s="115"/>
      <c r="I20" s="164"/>
      <c r="J20" s="164"/>
      <c r="K20" s="166"/>
      <c r="L20" s="122"/>
      <c r="M20" s="171"/>
      <c r="N20" s="133"/>
      <c r="O20" s="169"/>
      <c r="P20" s="80">
        <f>D20*Q20</f>
        <v>100</v>
      </c>
      <c r="Q20" s="81">
        <v>100</v>
      </c>
      <c r="R20" s="191"/>
      <c r="S20" s="82">
        <f>D20*R20</f>
        <v>0</v>
      </c>
      <c r="T20" s="83" t="str">
        <f t="shared" si="2"/>
        <v xml:space="preserve"> </v>
      </c>
      <c r="U20" s="136"/>
      <c r="V20" s="139"/>
    </row>
    <row r="21" spans="1:22" ht="131.44999999999999" customHeight="1" x14ac:dyDescent="0.25">
      <c r="A21" s="20"/>
      <c r="B21" s="101">
        <v>15</v>
      </c>
      <c r="C21" s="102" t="s">
        <v>74</v>
      </c>
      <c r="D21" s="103">
        <v>3</v>
      </c>
      <c r="E21" s="112" t="s">
        <v>29</v>
      </c>
      <c r="F21" s="104" t="s">
        <v>75</v>
      </c>
      <c r="G21" s="183"/>
      <c r="H21" s="116" t="s">
        <v>37</v>
      </c>
      <c r="I21" s="118" t="s">
        <v>39</v>
      </c>
      <c r="J21" s="118" t="s">
        <v>34</v>
      </c>
      <c r="K21" s="118" t="s">
        <v>71</v>
      </c>
      <c r="L21" s="120"/>
      <c r="M21" s="126" t="s">
        <v>72</v>
      </c>
      <c r="N21" s="126" t="s">
        <v>73</v>
      </c>
      <c r="O21" s="129">
        <v>14</v>
      </c>
      <c r="P21" s="105">
        <f>D21*Q21</f>
        <v>1080</v>
      </c>
      <c r="Q21" s="106">
        <v>360</v>
      </c>
      <c r="R21" s="192"/>
      <c r="S21" s="107">
        <f>D21*R21</f>
        <v>0</v>
      </c>
      <c r="T21" s="108" t="str">
        <f t="shared" si="2"/>
        <v xml:space="preserve"> </v>
      </c>
      <c r="U21" s="124"/>
      <c r="V21" s="112" t="s">
        <v>16</v>
      </c>
    </row>
    <row r="22" spans="1:22" ht="112.15" customHeight="1" thickBot="1" x14ac:dyDescent="0.3">
      <c r="A22" s="20"/>
      <c r="B22" s="64">
        <v>16</v>
      </c>
      <c r="C22" s="65" t="s">
        <v>70</v>
      </c>
      <c r="D22" s="66">
        <v>3</v>
      </c>
      <c r="E22" s="67" t="s">
        <v>29</v>
      </c>
      <c r="F22" s="74" t="s">
        <v>76</v>
      </c>
      <c r="G22" s="184"/>
      <c r="H22" s="117"/>
      <c r="I22" s="119"/>
      <c r="J22" s="119"/>
      <c r="K22" s="119"/>
      <c r="L22" s="123"/>
      <c r="M22" s="127"/>
      <c r="N22" s="128"/>
      <c r="O22" s="130"/>
      <c r="P22" s="68">
        <f>D22*Q22</f>
        <v>1080</v>
      </c>
      <c r="Q22" s="69">
        <v>360</v>
      </c>
      <c r="R22" s="193"/>
      <c r="S22" s="70">
        <f>D22*R22</f>
        <v>0</v>
      </c>
      <c r="T22" s="71" t="str">
        <f t="shared" si="2"/>
        <v xml:space="preserve"> </v>
      </c>
      <c r="U22" s="125"/>
      <c r="V22" s="67" t="s">
        <v>14</v>
      </c>
    </row>
    <row r="23" spans="1:22" ht="17.45" customHeight="1" thickTop="1" thickBot="1" x14ac:dyDescent="0.3">
      <c r="C23" s="5"/>
      <c r="D23" s="5"/>
      <c r="E23" s="5"/>
      <c r="F23" s="5"/>
      <c r="G23" s="33"/>
      <c r="H23" s="33"/>
      <c r="I23" s="5"/>
      <c r="J23" s="5"/>
      <c r="N23" s="5"/>
      <c r="O23" s="5"/>
      <c r="P23" s="5"/>
    </row>
    <row r="24" spans="1:22" ht="51.75" customHeight="1" thickTop="1" thickBot="1" x14ac:dyDescent="0.3">
      <c r="B24" s="153" t="s">
        <v>33</v>
      </c>
      <c r="C24" s="153"/>
      <c r="D24" s="153"/>
      <c r="E24" s="153"/>
      <c r="F24" s="153"/>
      <c r="G24" s="153"/>
      <c r="H24" s="47"/>
      <c r="I24" s="47"/>
      <c r="J24" s="21"/>
      <c r="K24" s="21"/>
      <c r="L24" s="7"/>
      <c r="M24" s="7"/>
      <c r="N24" s="7"/>
      <c r="O24" s="22"/>
      <c r="P24" s="22"/>
      <c r="Q24" s="23" t="s">
        <v>9</v>
      </c>
      <c r="R24" s="150" t="s">
        <v>10</v>
      </c>
      <c r="S24" s="151"/>
      <c r="T24" s="152"/>
      <c r="U24" s="24"/>
      <c r="V24" s="25"/>
    </row>
    <row r="25" spans="1:22" ht="50.45" customHeight="1" thickTop="1" thickBot="1" x14ac:dyDescent="0.3">
      <c r="B25" s="154" t="s">
        <v>31</v>
      </c>
      <c r="C25" s="154"/>
      <c r="D25" s="154"/>
      <c r="E25" s="154"/>
      <c r="F25" s="154"/>
      <c r="G25" s="154"/>
      <c r="H25" s="154"/>
      <c r="I25" s="26"/>
      <c r="L25" s="9"/>
      <c r="M25" s="9"/>
      <c r="N25" s="9"/>
      <c r="O25" s="27"/>
      <c r="P25" s="27"/>
      <c r="Q25" s="28">
        <f>SUM(P7:P22)</f>
        <v>33760</v>
      </c>
      <c r="R25" s="147">
        <f>SUM(S7:S22)</f>
        <v>0</v>
      </c>
      <c r="S25" s="148"/>
      <c r="T25" s="149"/>
    </row>
    <row r="26" spans="1:22" ht="15.75" thickTop="1" x14ac:dyDescent="0.25">
      <c r="B26" s="146" t="s">
        <v>32</v>
      </c>
      <c r="C26" s="146"/>
      <c r="D26" s="146"/>
      <c r="E26" s="146"/>
      <c r="F26" s="146"/>
      <c r="G26" s="146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110"/>
      <c r="H27" s="11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6"/>
      <c r="C28" s="46"/>
      <c r="D28" s="46"/>
      <c r="E28" s="46"/>
      <c r="F28" s="46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x14ac:dyDescent="0.25">
      <c r="B29" s="46"/>
      <c r="C29" s="46"/>
      <c r="D29" s="46"/>
      <c r="E29" s="46"/>
      <c r="F29" s="46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H31" s="3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0"/>
      <c r="H108" s="110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0"/>
      <c r="H109" s="110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0"/>
      <c r="H110" s="110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10"/>
      <c r="H111" s="110"/>
      <c r="I111" s="11"/>
      <c r="J111" s="11"/>
      <c r="K111" s="11"/>
      <c r="L111" s="11"/>
      <c r="M111" s="11"/>
      <c r="N111" s="6"/>
      <c r="O111" s="6"/>
      <c r="P111" s="6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ht="19.899999999999999" customHeight="1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</sheetData>
  <sheetProtection algorithmName="SHA-512" hashValue="r3uZzM7sn3bS4Xrqsn78s7tE3FrmRLq6yKLM0/vD9iYORDkm8ivcVps9d48OqLwBCXF9cptOznqVk978qUNM9A==" saltValue="kdviryGADP9HeCHRSOBmyQ==" spinCount="100000" sheet="1" objects="1" scenarios="1"/>
  <mergeCells count="36">
    <mergeCell ref="M7:M9"/>
    <mergeCell ref="N7:N9"/>
    <mergeCell ref="O7:O9"/>
    <mergeCell ref="U7:U9"/>
    <mergeCell ref="B1:D1"/>
    <mergeCell ref="G5:H5"/>
    <mergeCell ref="B26:G26"/>
    <mergeCell ref="R25:T25"/>
    <mergeCell ref="R24:T24"/>
    <mergeCell ref="B24:G24"/>
    <mergeCell ref="B25:H25"/>
    <mergeCell ref="I7:I9"/>
    <mergeCell ref="J7:J9"/>
    <mergeCell ref="K7:K9"/>
    <mergeCell ref="I10:I20"/>
    <mergeCell ref="J10:J20"/>
    <mergeCell ref="K10:K20"/>
    <mergeCell ref="O10:O20"/>
    <mergeCell ref="M10:M20"/>
    <mergeCell ref="N10:N20"/>
    <mergeCell ref="L7:L9"/>
    <mergeCell ref="U10:U20"/>
    <mergeCell ref="V12:V20"/>
    <mergeCell ref="V10:V11"/>
    <mergeCell ref="H11:H20"/>
    <mergeCell ref="H8:H9"/>
    <mergeCell ref="H21:H22"/>
    <mergeCell ref="I21:I22"/>
    <mergeCell ref="J21:J22"/>
    <mergeCell ref="K21:K22"/>
    <mergeCell ref="L10:L20"/>
    <mergeCell ref="L21:L22"/>
    <mergeCell ref="U21:U22"/>
    <mergeCell ref="M21:M22"/>
    <mergeCell ref="N21:N22"/>
    <mergeCell ref="O21:O22"/>
  </mergeCells>
  <conditionalFormatting sqref="D7:D22 B7:B22">
    <cfRule type="containsBlanks" dxfId="7" priority="76">
      <formula>LEN(TRIM(B7))=0</formula>
    </cfRule>
  </conditionalFormatting>
  <conditionalFormatting sqref="B7:B22">
    <cfRule type="cellIs" dxfId="6" priority="73" operator="greaterThanOrEqual">
      <formula>1</formula>
    </cfRule>
  </conditionalFormatting>
  <conditionalFormatting sqref="T7:T22">
    <cfRule type="cellIs" dxfId="5" priority="60" operator="equal">
      <formula>"VYHOVUJE"</formula>
    </cfRule>
  </conditionalFormatting>
  <conditionalFormatting sqref="T7:T22">
    <cfRule type="cellIs" dxfId="4" priority="59" operator="equal">
      <formula>"NEVYHOVUJE"</formula>
    </cfRule>
  </conditionalFormatting>
  <conditionalFormatting sqref="G7:H8 R7:R22 G21:H21 G12:G20 G10:H11 G9 G22">
    <cfRule type="containsBlanks" dxfId="3" priority="53">
      <formula>LEN(TRIM(G7))=0</formula>
    </cfRule>
  </conditionalFormatting>
  <conditionalFormatting sqref="G7:H8 R7:R22 G21:H21 G12:G20 G10:H11 G9 G22">
    <cfRule type="notContainsBlanks" dxfId="2" priority="51">
      <formula>LEN(TRIM(G7))&gt;0</formula>
    </cfRule>
  </conditionalFormatting>
  <conditionalFormatting sqref="G7:H8 G21:H21 G12:G20 G10:H11 G9 G22 R7:R22">
    <cfRule type="notContainsBlanks" dxfId="1" priority="50">
      <formula>LEN(TRIM(G7))&gt;0</formula>
    </cfRule>
  </conditionalFormatting>
  <conditionalFormatting sqref="G7:H8 G21:H21 G12:G20 G10:H11 G9 G22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V21:V22 V7:V10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2022-11-02T12:11:29Z</dcterms:modified>
</cp:coreProperties>
</file>